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Sheet1!$A$1:$R$13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<sst xmlns="http://schemas.openxmlformats.org/spreadsheetml/2006/main" count="137" uniqueCount="60">
  <si>
    <t>序号</t>
  </si>
  <si>
    <t>发车日期</t>
  </si>
  <si>
    <t>车牌号</t>
  </si>
  <si>
    <t>运单号</t>
  </si>
  <si>
    <t>车架号</t>
  </si>
  <si>
    <t>品牌</t>
  </si>
  <si>
    <t>出发地</t>
  </si>
  <si>
    <t>目地省份</t>
  </si>
  <si>
    <t>城市</t>
  </si>
  <si>
    <t>台数</t>
  </si>
  <si>
    <t>公里数</t>
  </si>
  <si>
    <t>单价</t>
  </si>
  <si>
    <t>运价</t>
  </si>
  <si>
    <t>装车费</t>
  </si>
  <si>
    <t>开票金额</t>
  </si>
  <si>
    <t>类型</t>
  </si>
  <si>
    <t>承运单位</t>
  </si>
  <si>
    <t>备注</t>
  </si>
  <si>
    <t>豫EA2090</t>
  </si>
  <si>
    <t>0408666227</t>
  </si>
  <si>
    <t>LNNBBDEE9SH249566</t>
  </si>
  <si>
    <t>A-T1N</t>
  </si>
  <si>
    <t>开封市</t>
  </si>
  <si>
    <t>广东</t>
  </si>
  <si>
    <t>江门市</t>
  </si>
  <si>
    <t>奇瑞-Ⅱ</t>
  </si>
  <si>
    <t>盛泰物流</t>
  </si>
  <si>
    <t>旺季</t>
  </si>
  <si>
    <t>0408660252</t>
  </si>
  <si>
    <t>LVTDB21B3SH247135</t>
  </si>
  <si>
    <t>A-F18</t>
  </si>
  <si>
    <t>开平市</t>
  </si>
  <si>
    <t>0408660247</t>
  </si>
  <si>
    <t>LVTDB21B9SH247169</t>
  </si>
  <si>
    <t>0408660248</t>
  </si>
  <si>
    <t>LVTDB21B4SH247158</t>
  </si>
  <si>
    <t>0408660255</t>
  </si>
  <si>
    <t>LVTDB21B6SH247002</t>
  </si>
  <si>
    <t>0408660254</t>
  </si>
  <si>
    <t>LVTDB21B9SH247124</t>
  </si>
  <si>
    <t>0408660250</t>
  </si>
  <si>
    <t>LVTDB21B7SH247137</t>
  </si>
  <si>
    <t>0408660249</t>
  </si>
  <si>
    <t>LVTDB21B7SH247154</t>
  </si>
  <si>
    <t>0408660253</t>
  </si>
  <si>
    <t>LVTDB21B9SH247138</t>
  </si>
  <si>
    <t>0408606876</t>
  </si>
  <si>
    <t>LNNBBDEE0SH250007</t>
  </si>
  <si>
    <t>中山市</t>
  </si>
  <si>
    <t>0408586882</t>
  </si>
  <si>
    <t>LNNBBDEE1SH247326</t>
  </si>
  <si>
    <t>合计</t>
  </si>
  <si>
    <t>审核：</t>
  </si>
  <si>
    <t>客服：</t>
  </si>
  <si>
    <t>保险：</t>
  </si>
  <si>
    <t>回单：</t>
  </si>
  <si>
    <t>承运商确认：</t>
  </si>
  <si>
    <t>制表：</t>
  </si>
  <si>
    <t>韦凤梅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</si>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</sst>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14" fontId="1" fillId="0" borderId="0" xfId="0" applyNumberFormat="1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pane ySplit="1" topLeftCell="A2" activePane="bottomLeft" state="frozen"/>
      <selection/>
      <selection pane="bottomLeft" activeCell="I31" sqref="I31"/>
    </sheetView>
  </sheetViews>
  <sheetFormatPr defaultColWidth="9" defaultRowHeight="11.25"/>
  <cols>
    <col min="1" max="1" width="5.625" style="1" customWidth="1"/>
    <col min="2" max="2" width="9" style="2"/>
    <col min="3" max="3" width="9" style="1"/>
    <col min="4" max="4" width="11.25" style="1" customWidth="1"/>
    <col min="5" max="5" width="16.125" style="1" customWidth="1"/>
    <col min="6" max="6" width="7.125" style="1" customWidth="1"/>
    <col min="7" max="7" width="7.375" style="1" customWidth="1"/>
    <col min="8" max="8" width="7.25" style="1" customWidth="1"/>
    <col min="9" max="9" width="7.375" style="1" customWidth="1"/>
    <col min="10" max="10" width="5.625" style="1" customWidth="1"/>
    <col min="11" max="11" width="6.875" style="1" customWidth="1"/>
    <col min="12" max="12" width="6" style="1" customWidth="1"/>
    <col min="13" max="13" width="9.125" style="1" customWidth="1"/>
    <col min="14" max="14" width="7.5" style="1" customWidth="1"/>
    <col min="15" max="15" width="8.875" style="1" customWidth="1"/>
    <col min="16" max="16" width="8.375" style="1" customWidth="1"/>
    <col min="17" max="17" width="9.125" style="3" customWidth="1"/>
    <col min="18" max="18" width="5.625" style="1" customWidth="1"/>
    <col min="19" max="16384" width="9" style="1"/>
  </cols>
  <sheetData>
    <row r="1" s="1" customFormat="1" spans="1:18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 t="s">
        <v>10</v>
      </c>
      <c r="L1" s="9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6" t="s">
        <v>16</v>
      </c>
      <c r="R1" s="4" t="s">
        <v>17</v>
      </c>
    </row>
    <row r="2" s="1" customFormat="1" spans="1:18">
      <c r="A2" s="4">
        <v>1</v>
      </c>
      <c r="B2" s="11">
        <v>46027</v>
      </c>
      <c r="C2" s="4" t="s">
        <v>18</v>
      </c>
      <c r="D2" s="4" t="s">
        <v>19</v>
      </c>
      <c r="E2" s="4" t="s">
        <v>20</v>
      </c>
      <c r="F2" s="4" t="s">
        <v>21</v>
      </c>
      <c r="G2" s="4" t="s">
        <v>22</v>
      </c>
      <c r="H2" s="4" t="s">
        <v>23</v>
      </c>
      <c r="I2" s="4" t="s">
        <v>24</v>
      </c>
      <c r="J2" s="4">
        <v>1</v>
      </c>
      <c r="K2" s="4">
        <v>1569</v>
      </c>
      <c r="L2" s="4">
        <v>0.91</v>
      </c>
      <c r="M2" s="4">
        <f t="shared" ref="M2:M13" si="0">L2*K2*J2</f>
        <v>1427.79</v>
      </c>
      <c r="N2" s="4">
        <v>32.7</v>
      </c>
      <c r="O2" s="4">
        <f t="shared" ref="O2:O13" si="1">M2-N2</f>
        <v>1395.09</v>
      </c>
      <c r="P2" s="4" t="s">
        <v>25</v>
      </c>
      <c r="Q2" s="12" t="s">
        <v>26</v>
      </c>
      <c r="R2" s="4" t="s">
        <v>27</v>
      </c>
    </row>
    <row r="3" s="1" customFormat="1" spans="1:18">
      <c r="A3" s="4">
        <v>2</v>
      </c>
      <c r="B3" s="11">
        <v>46027</v>
      </c>
      <c r="C3" s="4" t="s">
        <v>18</v>
      </c>
      <c r="D3" s="4" t="s">
        <v>28</v>
      </c>
      <c r="E3" s="4" t="s">
        <v>29</v>
      </c>
      <c r="F3" s="4" t="s">
        <v>30</v>
      </c>
      <c r="G3" s="4" t="s">
        <v>22</v>
      </c>
      <c r="H3" s="4" t="s">
        <v>23</v>
      </c>
      <c r="I3" s="4" t="s">
        <v>31</v>
      </c>
      <c r="J3" s="4">
        <v>1</v>
      </c>
      <c r="K3" s="4">
        <v>1600</v>
      </c>
      <c r="L3" s="4">
        <v>0.91</v>
      </c>
      <c r="M3" s="4">
        <f t="shared" si="0"/>
        <v>1456</v>
      </c>
      <c r="N3" s="4">
        <v>32.7</v>
      </c>
      <c r="O3" s="4">
        <f t="shared" si="1"/>
        <v>1423.3</v>
      </c>
      <c r="P3" s="4" t="s">
        <v>25</v>
      </c>
      <c r="Q3" s="12" t="s">
        <v>26</v>
      </c>
      <c r="R3" s="4" t="s">
        <v>27</v>
      </c>
    </row>
    <row r="4" s="1" customFormat="1" spans="1:18">
      <c r="A4" s="4">
        <v>3</v>
      </c>
      <c r="B4" s="11">
        <v>46027</v>
      </c>
      <c r="C4" s="4" t="s">
        <v>18</v>
      </c>
      <c r="D4" s="4" t="s">
        <v>32</v>
      </c>
      <c r="E4" s="4" t="s">
        <v>33</v>
      </c>
      <c r="F4" s="4" t="s">
        <v>30</v>
      </c>
      <c r="G4" s="4" t="s">
        <v>22</v>
      </c>
      <c r="H4" s="4" t="s">
        <v>23</v>
      </c>
      <c r="I4" s="4" t="s">
        <v>31</v>
      </c>
      <c r="J4" s="4">
        <v>1</v>
      </c>
      <c r="K4" s="4">
        <v>1600</v>
      </c>
      <c r="L4" s="4">
        <v>0.91</v>
      </c>
      <c r="M4" s="4">
        <f t="shared" si="0"/>
        <v>1456</v>
      </c>
      <c r="N4" s="4">
        <v>32.7</v>
      </c>
      <c r="O4" s="4">
        <f t="shared" si="1"/>
        <v>1423.3</v>
      </c>
      <c r="P4" s="4" t="s">
        <v>25</v>
      </c>
      <c r="Q4" s="12" t="s">
        <v>26</v>
      </c>
      <c r="R4" s="4" t="s">
        <v>27</v>
      </c>
    </row>
    <row r="5" s="1" customFormat="1" spans="1:18">
      <c r="A5" s="4">
        <v>4</v>
      </c>
      <c r="B5" s="11">
        <v>46027</v>
      </c>
      <c r="C5" s="4" t="s">
        <v>18</v>
      </c>
      <c r="D5" s="4" t="s">
        <v>34</v>
      </c>
      <c r="E5" s="4" t="s">
        <v>35</v>
      </c>
      <c r="F5" s="4" t="s">
        <v>30</v>
      </c>
      <c r="G5" s="4" t="s">
        <v>22</v>
      </c>
      <c r="H5" s="4" t="s">
        <v>23</v>
      </c>
      <c r="I5" s="4" t="s">
        <v>31</v>
      </c>
      <c r="J5" s="4">
        <v>1</v>
      </c>
      <c r="K5" s="4">
        <v>1600</v>
      </c>
      <c r="L5" s="4">
        <v>0.91</v>
      </c>
      <c r="M5" s="4">
        <f t="shared" si="0"/>
        <v>1456</v>
      </c>
      <c r="N5" s="4">
        <v>32.7</v>
      </c>
      <c r="O5" s="4">
        <f t="shared" si="1"/>
        <v>1423.3</v>
      </c>
      <c r="P5" s="4" t="s">
        <v>25</v>
      </c>
      <c r="Q5" s="12" t="s">
        <v>26</v>
      </c>
      <c r="R5" s="4" t="s">
        <v>27</v>
      </c>
    </row>
    <row r="6" s="1" customFormat="1" spans="1:18">
      <c r="A6" s="4">
        <v>5</v>
      </c>
      <c r="B6" s="11">
        <v>46027</v>
      </c>
      <c r="C6" s="4" t="s">
        <v>18</v>
      </c>
      <c r="D6" s="4" t="s">
        <v>36</v>
      </c>
      <c r="E6" s="4" t="s">
        <v>37</v>
      </c>
      <c r="F6" s="4" t="s">
        <v>30</v>
      </c>
      <c r="G6" s="4" t="s">
        <v>22</v>
      </c>
      <c r="H6" s="4" t="s">
        <v>23</v>
      </c>
      <c r="I6" s="4" t="s">
        <v>31</v>
      </c>
      <c r="J6" s="4">
        <v>1</v>
      </c>
      <c r="K6" s="4">
        <v>1600</v>
      </c>
      <c r="L6" s="4">
        <v>0.91</v>
      </c>
      <c r="M6" s="4">
        <f t="shared" si="0"/>
        <v>1456</v>
      </c>
      <c r="N6" s="4">
        <v>32.7</v>
      </c>
      <c r="O6" s="4">
        <f t="shared" si="1"/>
        <v>1423.3</v>
      </c>
      <c r="P6" s="4" t="s">
        <v>25</v>
      </c>
      <c r="Q6" s="12" t="s">
        <v>26</v>
      </c>
      <c r="R6" s="4" t="s">
        <v>27</v>
      </c>
    </row>
    <row r="7" s="1" customFormat="1" spans="1:18">
      <c r="A7" s="4">
        <v>6</v>
      </c>
      <c r="B7" s="11">
        <v>46027</v>
      </c>
      <c r="C7" s="4" t="s">
        <v>18</v>
      </c>
      <c r="D7" s="4" t="s">
        <v>38</v>
      </c>
      <c r="E7" s="4" t="s">
        <v>39</v>
      </c>
      <c r="F7" s="4" t="s">
        <v>30</v>
      </c>
      <c r="G7" s="4" t="s">
        <v>22</v>
      </c>
      <c r="H7" s="4" t="s">
        <v>23</v>
      </c>
      <c r="I7" s="4" t="s">
        <v>31</v>
      </c>
      <c r="J7" s="4">
        <v>1</v>
      </c>
      <c r="K7" s="4">
        <v>1600</v>
      </c>
      <c r="L7" s="4">
        <v>0.91</v>
      </c>
      <c r="M7" s="4">
        <f t="shared" si="0"/>
        <v>1456</v>
      </c>
      <c r="N7" s="4">
        <v>32.7</v>
      </c>
      <c r="O7" s="4">
        <f t="shared" si="1"/>
        <v>1423.3</v>
      </c>
      <c r="P7" s="4" t="s">
        <v>25</v>
      </c>
      <c r="Q7" s="12" t="s">
        <v>26</v>
      </c>
      <c r="R7" s="4" t="s">
        <v>27</v>
      </c>
    </row>
    <row r="8" s="1" customFormat="1" spans="1:18">
      <c r="A8" s="4">
        <v>7</v>
      </c>
      <c r="B8" s="11">
        <v>46027</v>
      </c>
      <c r="C8" s="4" t="s">
        <v>18</v>
      </c>
      <c r="D8" s="4" t="s">
        <v>40</v>
      </c>
      <c r="E8" s="4" t="s">
        <v>41</v>
      </c>
      <c r="F8" s="4" t="s">
        <v>30</v>
      </c>
      <c r="G8" s="4" t="s">
        <v>22</v>
      </c>
      <c r="H8" s="4" t="s">
        <v>23</v>
      </c>
      <c r="I8" s="4" t="s">
        <v>31</v>
      </c>
      <c r="J8" s="4">
        <v>1</v>
      </c>
      <c r="K8" s="4">
        <v>1600</v>
      </c>
      <c r="L8" s="4">
        <v>0.91</v>
      </c>
      <c r="M8" s="4">
        <f t="shared" si="0"/>
        <v>1456</v>
      </c>
      <c r="N8" s="4">
        <v>32.7</v>
      </c>
      <c r="O8" s="4">
        <f t="shared" si="1"/>
        <v>1423.3</v>
      </c>
      <c r="P8" s="4" t="s">
        <v>25</v>
      </c>
      <c r="Q8" s="12" t="s">
        <v>26</v>
      </c>
      <c r="R8" s="4" t="s">
        <v>27</v>
      </c>
    </row>
    <row r="9" s="1" customFormat="1" spans="1:18">
      <c r="A9" s="4">
        <v>8</v>
      </c>
      <c r="B9" s="11">
        <v>46027</v>
      </c>
      <c r="C9" s="4" t="s">
        <v>18</v>
      </c>
      <c r="D9" s="4" t="s">
        <v>42</v>
      </c>
      <c r="E9" s="4" t="s">
        <v>43</v>
      </c>
      <c r="F9" s="4" t="s">
        <v>30</v>
      </c>
      <c r="G9" s="4" t="s">
        <v>22</v>
      </c>
      <c r="H9" s="4" t="s">
        <v>23</v>
      </c>
      <c r="I9" s="4" t="s">
        <v>31</v>
      </c>
      <c r="J9" s="4">
        <v>1</v>
      </c>
      <c r="K9" s="4">
        <v>1600</v>
      </c>
      <c r="L9" s="4">
        <v>0.91</v>
      </c>
      <c r="M9" s="4">
        <f t="shared" si="0"/>
        <v>1456</v>
      </c>
      <c r="N9" s="4">
        <v>32.7</v>
      </c>
      <c r="O9" s="4">
        <f t="shared" si="1"/>
        <v>1423.3</v>
      </c>
      <c r="P9" s="4" t="s">
        <v>25</v>
      </c>
      <c r="Q9" s="12" t="s">
        <v>26</v>
      </c>
      <c r="R9" s="4" t="s">
        <v>27</v>
      </c>
    </row>
    <row r="10" s="1" customFormat="1" spans="1:18">
      <c r="A10" s="4">
        <v>9</v>
      </c>
      <c r="B10" s="11">
        <v>46027</v>
      </c>
      <c r="C10" s="4" t="s">
        <v>18</v>
      </c>
      <c r="D10" s="4" t="s">
        <v>44</v>
      </c>
      <c r="E10" s="4" t="s">
        <v>45</v>
      </c>
      <c r="F10" s="4" t="s">
        <v>30</v>
      </c>
      <c r="G10" s="4" t="s">
        <v>22</v>
      </c>
      <c r="H10" s="4" t="s">
        <v>23</v>
      </c>
      <c r="I10" s="4" t="s">
        <v>31</v>
      </c>
      <c r="J10" s="4">
        <v>1</v>
      </c>
      <c r="K10" s="4">
        <v>1600</v>
      </c>
      <c r="L10" s="4">
        <v>0.91</v>
      </c>
      <c r="M10" s="4">
        <f t="shared" si="0"/>
        <v>1456</v>
      </c>
      <c r="N10" s="4">
        <v>32.7</v>
      </c>
      <c r="O10" s="4">
        <f t="shared" si="1"/>
        <v>1423.3</v>
      </c>
      <c r="P10" s="4" t="s">
        <v>25</v>
      </c>
      <c r="Q10" s="12" t="s">
        <v>26</v>
      </c>
      <c r="R10" s="4" t="s">
        <v>27</v>
      </c>
    </row>
    <row r="11" s="1" customFormat="1" spans="1:18">
      <c r="A11" s="4">
        <v>10</v>
      </c>
      <c r="B11" s="11">
        <v>46027</v>
      </c>
      <c r="C11" s="4" t="s">
        <v>18</v>
      </c>
      <c r="D11" s="4" t="s">
        <v>46</v>
      </c>
      <c r="E11" s="4" t="s">
        <v>47</v>
      </c>
      <c r="F11" s="4" t="s">
        <v>21</v>
      </c>
      <c r="G11" s="4" t="s">
        <v>22</v>
      </c>
      <c r="H11" s="4" t="s">
        <v>23</v>
      </c>
      <c r="I11" s="4" t="s">
        <v>48</v>
      </c>
      <c r="J11" s="4">
        <v>1</v>
      </c>
      <c r="K11" s="4">
        <v>1579</v>
      </c>
      <c r="L11" s="4">
        <v>0.91</v>
      </c>
      <c r="M11" s="4">
        <f t="shared" si="0"/>
        <v>1436.89</v>
      </c>
      <c r="N11" s="4">
        <v>32.7</v>
      </c>
      <c r="O11" s="4">
        <f t="shared" si="1"/>
        <v>1404.19</v>
      </c>
      <c r="P11" s="4" t="s">
        <v>25</v>
      </c>
      <c r="Q11" s="12" t="s">
        <v>26</v>
      </c>
      <c r="R11" s="4" t="s">
        <v>27</v>
      </c>
    </row>
    <row r="12" s="1" customFormat="1" spans="1:18">
      <c r="A12" s="4">
        <v>11</v>
      </c>
      <c r="B12" s="11">
        <v>46027</v>
      </c>
      <c r="C12" s="4" t="s">
        <v>18</v>
      </c>
      <c r="D12" s="4" t="s">
        <v>49</v>
      </c>
      <c r="E12" s="4" t="s">
        <v>50</v>
      </c>
      <c r="F12" s="4" t="s">
        <v>21</v>
      </c>
      <c r="G12" s="4" t="s">
        <v>22</v>
      </c>
      <c r="H12" s="4" t="s">
        <v>23</v>
      </c>
      <c r="I12" s="4" t="s">
        <v>24</v>
      </c>
      <c r="J12" s="4">
        <v>1</v>
      </c>
      <c r="K12" s="4">
        <v>1573</v>
      </c>
      <c r="L12" s="4">
        <v>0.91</v>
      </c>
      <c r="M12" s="4">
        <f t="shared" si="0"/>
        <v>1431.43</v>
      </c>
      <c r="N12" s="4">
        <v>32.7</v>
      </c>
      <c r="O12" s="4">
        <f t="shared" si="1"/>
        <v>1398.73</v>
      </c>
      <c r="P12" s="4" t="s">
        <v>25</v>
      </c>
      <c r="Q12" s="12" t="s">
        <v>26</v>
      </c>
      <c r="R12" s="4" t="s">
        <v>27</v>
      </c>
    </row>
    <row r="13" spans="1:18">
      <c r="A13" s="4"/>
      <c r="B13" s="11" t="s">
        <v>51</v>
      </c>
      <c r="C13" s="4"/>
      <c r="D13" s="4"/>
      <c r="E13" s="4"/>
      <c r="F13" s="4"/>
      <c r="G13" s="4"/>
      <c r="H13" s="4"/>
      <c r="I13" s="4"/>
      <c r="J13" s="4">
        <f>SUM(J2:J12)</f>
        <v>11</v>
      </c>
      <c r="K13" s="4"/>
      <c r="L13" s="4"/>
      <c r="M13" s="4"/>
      <c r="N13" s="4"/>
      <c r="O13" s="4">
        <f>SUM(O2:O12)</f>
        <v>15584.41</v>
      </c>
      <c r="P13" s="4"/>
      <c r="Q13" s="12"/>
      <c r="R13" s="4"/>
    </row>
    <row r="15" s="1" customFormat="1" spans="1:18">
      <c r="B15" s="2" t="s">
        <v>52</v>
      </c>
      <c r="D15" s="13" t="s">
        <v>53</v>
      </c>
      <c r="E15" s="14" t="s">
        <v>54</v>
      </c>
      <c r="H15" s="1" t="s">
        <v>55</v>
      </c>
      <c r="L15" s="1" t="s">
        <v>56</v>
      </c>
      <c r="O15" s="14" t="s">
        <v>57</v>
      </c>
      <c r="P15" s="1" t="s">
        <v>58</v>
      </c>
      <c r="Q15" s="3"/>
    </row>
    <row r="16" s="1" customFormat="1" spans="1:18">
      <c r="B16" s="2"/>
      <c r="O16" s="14" t="s">
        <v>59</v>
      </c>
      <c r="P16" s="15">
        <v>46105</v>
      </c>
      <c r="Q16" s="15"/>
    </row>
  </sheetData>
  <autoFilter xmlns:etc="http://www.wps.cn/officeDocument/2017/etCustomData" ref="A1:R13" etc:filterBottomFollowUsedRange="0">
    <extLst/>
  </autoFilter>
  <mergeCells count="1">
    <mergeCell ref="P16:Q16"/>
  </mergeCells>
  <conditionalFormatting sqref="E1">
    <cfRule type="duplicateValues" dxfId="0" priority="1"/>
  </conditionalFormatting>
  <pageMargins left="0.314583333333333" right="0.196527777777778" top="0.314583333333333" bottom="0.629861111111111" header="0.298611111111111" footer="0.298611111111111"/>
  <pageSetup paperSize="9" scale="6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WPS_1685758292</cp:lastModifiedBy>
  <dcterms:created xsi:type="dcterms:W3CDTF">2025-08-10T03:20:00Z</dcterms:created>
  <dcterms:modified xsi:type="dcterms:W3CDTF">2026-03-23T03:06:59Z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06A4CBD1FBD8472FAD825ADF6595CA4F_12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